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endar" sheetId="1" state="visible" r:id="rId1"/>
    <sheet name="Dashboard" sheetId="2" state="visible" r:id="rId2"/>
    <sheet name="Pillars &amp; hooks" sheetId="3" state="visible" r:id="rId3"/>
    <sheet name="Hashtag sets" sheetId="4" state="visible" r:id="rId4"/>
  </sheets>
  <definedNames>
    <definedName name="_xlnm.Print_Titles" localSheetId="0">'Calendar'!$3:$3</definedName>
    <definedName name="_xlnm.Print_Area" localSheetId="0">'Calendar'!$A$1:$N$27</definedName>
    <definedName name="_xlnm.Print_Area" localSheetId="1">'Dashboard'!$A$1:$H$20</definedName>
    <definedName name="_xlnm.Print_Area" localSheetId="2">'Pillars &amp; hooks'!$A$1:$D$7</definedName>
    <definedName name="_xlnm.Print_Area" localSheetId="3">'Hashtag sets'!$A$1:$D$8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%"/>
    <numFmt numFmtId="166" formatCode="+#,##0;-#,##0;0"/>
  </numFmts>
  <fonts count="13">
    <font>
      <name val="Calibri"/>
      <family val="2"/>
      <color theme="1"/>
      <sz val="11"/>
      <scheme val="minor"/>
    </font>
    <font>
      <name val="Liberation Sans"/>
      <b val="1"/>
      <color rgb="00FFFFFF"/>
      <sz val="18"/>
    </font>
    <font>
      <name val="Liberation Sans"/>
      <i val="1"/>
      <color rgb="002B2530"/>
      <sz val="10"/>
    </font>
    <font>
      <name val="Liberation Sans"/>
      <b val="1"/>
      <color rgb="00FFFFFF"/>
      <sz val="10"/>
    </font>
    <font>
      <name val="Liberation Sans"/>
      <color rgb="002B2530"/>
      <sz val="9"/>
    </font>
    <font>
      <name val="Liberation Sans"/>
      <b val="1"/>
      <color rgb="008E5A6B"/>
      <sz val="12"/>
    </font>
    <font>
      <name val="Liberation Sans"/>
      <b val="1"/>
      <color rgb="00FFFFFF"/>
    </font>
    <font>
      <name val="Liberation Sans"/>
      <b val="1"/>
    </font>
    <font>
      <name val="Liberation Sans"/>
      <b val="1"/>
      <color rgb="000000FF"/>
    </font>
    <font>
      <name val="Liberation Sans"/>
      <i val="1"/>
      <sz val="9"/>
    </font>
    <font>
      <name val="Liberation Sans"/>
      <b val="1"/>
      <color rgb="00FFFFFF"/>
      <sz val="16"/>
    </font>
    <font>
      <name val="Liberation Sans"/>
      <b val="1"/>
      <color rgb="002B2530"/>
      <sz val="11"/>
    </font>
    <font>
      <name val="Liberation Mono"/>
      <b val="1"/>
      <color rgb="008E5A6B"/>
    </font>
  </fonts>
  <fills count="10">
    <fill>
      <patternFill/>
    </fill>
    <fill>
      <patternFill patternType="gray125"/>
    </fill>
    <fill>
      <patternFill patternType="solid">
        <fgColor rgb="008E5A6B"/>
      </patternFill>
    </fill>
    <fill>
      <patternFill patternType="solid">
        <fgColor rgb="00F4D9DE"/>
      </patternFill>
    </fill>
    <fill>
      <patternFill patternType="solid">
        <fgColor rgb="002B2530"/>
      </patternFill>
    </fill>
    <fill>
      <patternFill patternType="solid">
        <fgColor rgb="00E6EEF2"/>
      </patternFill>
    </fill>
    <fill>
      <patternFill patternType="solid">
        <fgColor rgb="00F1E4C9"/>
      </patternFill>
    </fill>
    <fill>
      <patternFill patternType="solid">
        <fgColor rgb="00E5E4EC"/>
      </patternFill>
    </fill>
    <fill>
      <patternFill patternType="solid">
        <fgColor rgb="00EAD7DD"/>
      </patternFill>
    </fill>
    <fill>
      <patternFill patternType="solid">
        <fgColor rgb="00FFF6DA"/>
      </patternFill>
    </fill>
  </fills>
  <borders count="2">
    <border>
      <left/>
      <right/>
      <top/>
      <bottom/>
      <diagonal/>
    </border>
    <border>
      <left style="thin">
        <color rgb="00D9C9CE"/>
      </left>
      <right style="thin">
        <color rgb="00D9C9CE"/>
      </right>
      <top style="thin">
        <color rgb="00D9C9CE"/>
      </top>
      <bottom style="thin">
        <color rgb="00D9C9CE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5" fillId="0" borderId="0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  <xf numFmtId="0" fontId="7" fillId="0" borderId="1" pivotButton="0" quotePrefix="0" xfId="0"/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0" fontId="0" fillId="8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5" fontId="0" fillId="8" borderId="1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indent="1"/>
    </xf>
    <xf numFmtId="0" fontId="11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11" fillId="3" borderId="1" applyAlignment="1" pivotButton="0" quotePrefix="0" xfId="0">
      <alignment horizontal="center" vertical="center" wrapText="1"/>
    </xf>
    <xf numFmtId="0" fontId="11" fillId="6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9">
    <dxf>
      <fill>
        <patternFill patternType="solid">
          <fgColor rgb="00E6EEF2"/>
        </patternFill>
      </fill>
    </dxf>
    <dxf>
      <fill>
        <patternFill patternType="solid">
          <fgColor rgb="00F4D9DE"/>
        </patternFill>
      </fill>
    </dxf>
    <dxf>
      <fill>
        <patternFill patternType="solid">
          <fgColor rgb="00F1E4C9"/>
        </patternFill>
      </fill>
    </dxf>
    <dxf>
      <fill>
        <patternFill patternType="solid">
          <fgColor rgb="00E5E4EC"/>
        </patternFill>
      </fill>
    </dxf>
    <dxf>
      <font>
        <name val="Liberation Sans"/>
        <b val="1"/>
        <color rgb="006B6B6B"/>
      </font>
      <fill>
        <patternFill patternType="solid">
          <fgColor rgb="00E4E4E4"/>
        </patternFill>
      </fill>
    </dxf>
    <dxf>
      <font>
        <name val="Liberation Sans"/>
        <b val="1"/>
        <color rgb="008A6D00"/>
      </font>
      <fill>
        <patternFill patternType="solid">
          <fgColor rgb="00F6E9B8"/>
        </patternFill>
      </fill>
    </dxf>
    <dxf>
      <font>
        <name val="Liberation Sans"/>
        <b val="1"/>
        <color rgb="002E6B3A"/>
      </font>
      <fill>
        <patternFill patternType="solid">
          <fgColor rgb="00CDE9D2"/>
        </patternFill>
      </fill>
    </dxf>
    <dxf>
      <font>
        <name val="Liberation Sans"/>
        <b val="1"/>
        <color rgb="00205072"/>
      </font>
      <fill>
        <patternFill patternType="solid">
          <fgColor rgb="00CFE2F0"/>
        </patternFill>
      </fill>
    </dxf>
    <dxf>
      <font>
        <name val="Liberation Sans"/>
        <b val="1"/>
        <color rgb="00235E3A"/>
      </font>
      <fill>
        <patternFill patternType="solid">
          <fgColor rgb="00AEDBB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Lumière Atelier</author>
  </authors>
  <commentList>
    <comment ref="B3" authorId="0" shapeId="0">
      <text>
        <t>Day auto-derived from Date via =TEXT(Date,"ddd").</t>
      </text>
    </comment>
    <comment ref="L3" authorId="0" shapeId="0">
      <text>
        <t>Reach = accounts reached (native insight). Manual input.</t>
      </text>
    </comment>
    <comment ref="N3" authorId="0" shapeId="0">
      <text>
        <t>ER% = Engagement / Reach. Live formula; blank when Reach = 0.</t>
      </text>
    </comment>
  </commentList>
</comments>
</file>

<file path=xl/comments/comment2.xml><?xml version="1.0" encoding="utf-8"?>
<comments xmlns="http://schemas.openxmlformats.org/spreadsheetml/2006/main">
  <authors>
    <author>Lumière Atelier</author>
  </authors>
  <commentList>
    <comment ref="C3" authorId="0" shapeId="0">
      <text>
        <t>Count = number of '#' in the hashtag string (live formula).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5</col>
      <colOff>0</colOff>
      <row>3</row>
      <rowOff>0</rowOff>
    </from>
    <ext cx="22860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tabColor rgb="008E5A6B"/>
    <outlinePr summaryBelow="1" summaryRight="1"/>
    <pageSetUpPr fitToPage="1"/>
  </sheetPr>
  <dimension ref="A1:N27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6" customWidth="1" min="2" max="2"/>
    <col width="11" customWidth="1" min="3" max="3"/>
    <col width="10" customWidth="1" min="4" max="4"/>
    <col width="10" customWidth="1" min="5" max="5"/>
    <col width="22" customWidth="1" min="6" max="6"/>
    <col width="34" customWidth="1" min="7" max="7"/>
    <col width="13" customWidth="1" min="8" max="8"/>
    <col width="20" customWidth="1" min="9" max="9"/>
    <col width="12" customWidth="1" min="10" max="10"/>
    <col width="11" customWidth="1" min="11" max="11"/>
    <col width="10" customWidth="1" min="12" max="12"/>
    <col width="12" customWidth="1" min="13" max="13"/>
    <col width="8" customWidth="1" min="14" max="14"/>
  </cols>
  <sheetData>
    <row r="1" ht="34" customHeight="1">
      <c r="A1" s="1" t="inlineStr">
        <is>
          <t>Lumière Atelier — Social Content Calendar</t>
        </is>
      </c>
    </row>
    <row r="2" ht="18" customHeight="1">
      <c r="A2" s="2" t="inlineStr">
        <is>
          <t>One-month editorial plan · September 2026 · verify Reach/Engagement against native insights before Posted</t>
        </is>
      </c>
    </row>
    <row r="3" ht="26" customHeight="1">
      <c r="A3" s="3" t="inlineStr">
        <is>
          <t>Date</t>
        </is>
      </c>
      <c r="B3" s="3" t="inlineStr">
        <is>
          <t>Day</t>
        </is>
      </c>
      <c r="C3" s="3" t="inlineStr">
        <is>
          <t>Platform</t>
        </is>
      </c>
      <c r="D3" s="3" t="inlineStr">
        <is>
          <t>Format</t>
        </is>
      </c>
      <c r="E3" s="3" t="inlineStr">
        <is>
          <t>Pillar</t>
        </is>
      </c>
      <c r="F3" s="3" t="inlineStr">
        <is>
          <t>Theme</t>
        </is>
      </c>
      <c r="G3" s="3" t="inlineStr">
        <is>
          <t>Hook</t>
        </is>
      </c>
      <c r="H3" s="3" t="inlineStr">
        <is>
          <t>Hashtags</t>
        </is>
      </c>
      <c r="I3" s="3" t="inlineStr">
        <is>
          <t>Asset</t>
        </is>
      </c>
      <c r="J3" s="3" t="inlineStr">
        <is>
          <t>Owner</t>
        </is>
      </c>
      <c r="K3" s="3" t="inlineStr">
        <is>
          <t>Status</t>
        </is>
      </c>
      <c r="L3" s="3" t="inlineStr">
        <is>
          <t>Reach</t>
        </is>
      </c>
      <c r="M3" s="3" t="inlineStr">
        <is>
          <t>Engagement</t>
        </is>
      </c>
      <c r="N3" s="3" t="inlineStr">
        <is>
          <t>ER%</t>
        </is>
      </c>
    </row>
    <row r="4">
      <c r="A4" s="4" t="n">
        <v>46266</v>
      </c>
      <c r="B4" s="5">
        <f>TEXT(A4,"ddd")</f>
        <v/>
      </c>
      <c r="C4" s="5" t="inlineStr">
        <is>
          <t>Instagram</t>
        </is>
      </c>
      <c r="D4" s="5" t="inlineStr">
        <is>
          <t>Reel</t>
        </is>
      </c>
      <c r="E4" s="5" t="inlineStr">
        <is>
          <t>Inspire</t>
        </is>
      </c>
      <c r="F4" s="6" t="inlineStr">
        <is>
          <t>September mood film</t>
        </is>
      </c>
      <c r="G4" s="6" t="inlineStr">
        <is>
          <t>The colour story that defines autumn skin</t>
        </is>
      </c>
      <c r="H4" s="6" t="inlineStr">
        <is>
          <t>#Set_Brand</t>
        </is>
      </c>
      <c r="I4" s="6" t="inlineStr">
        <is>
          <t>reel_mood_sept.mp4</t>
        </is>
      </c>
      <c r="J4" s="5" t="inlineStr">
        <is>
          <t>Camille R.</t>
        </is>
      </c>
      <c r="K4" s="5" t="inlineStr">
        <is>
          <t>Posted</t>
        </is>
      </c>
      <c r="L4" s="7" t="n">
        <v>18420</v>
      </c>
      <c r="M4" s="7" t="n">
        <v>2135</v>
      </c>
      <c r="N4" s="8">
        <f>IF(L4=0,"",M4/L4)</f>
        <v/>
      </c>
    </row>
    <row r="5">
      <c r="A5" s="4" t="n">
        <v>46267</v>
      </c>
      <c r="B5" s="5">
        <f>TEXT(A5,"ddd")</f>
        <v/>
      </c>
      <c r="C5" s="5" t="inlineStr">
        <is>
          <t>TikTok</t>
        </is>
      </c>
      <c r="D5" s="5" t="inlineStr">
        <is>
          <t>Video</t>
        </is>
      </c>
      <c r="E5" s="5" t="inlineStr">
        <is>
          <t>Educate</t>
        </is>
      </c>
      <c r="F5" s="6" t="inlineStr">
        <is>
          <t>How to layer a serum</t>
        </is>
      </c>
      <c r="G5" s="6" t="inlineStr">
        <is>
          <t>Stop wasting your serum — do this first</t>
        </is>
      </c>
      <c r="H5" s="6" t="inlineStr">
        <is>
          <t>#Set_Howto</t>
        </is>
      </c>
      <c r="I5" s="6" t="inlineStr">
        <is>
          <t>tt_serum_layer.mp4</t>
        </is>
      </c>
      <c r="J5" s="5" t="inlineStr">
        <is>
          <t>Noor A.</t>
        </is>
      </c>
      <c r="K5" s="5" t="inlineStr">
        <is>
          <t>Posted</t>
        </is>
      </c>
      <c r="L5" s="7" t="n">
        <v>30250</v>
      </c>
      <c r="M5" s="7" t="n">
        <v>4180</v>
      </c>
      <c r="N5" s="8">
        <f>IF(L5=0,"",M5/L5)</f>
        <v/>
      </c>
    </row>
    <row r="6">
      <c r="A6" s="4" t="n">
        <v>46268</v>
      </c>
      <c r="B6" s="5">
        <f>TEXT(A6,"ddd")</f>
        <v/>
      </c>
      <c r="C6" s="5" t="inlineStr">
        <is>
          <t>Pinterest</t>
        </is>
      </c>
      <c r="D6" s="5" t="inlineStr">
        <is>
          <t>Static</t>
        </is>
      </c>
      <c r="E6" s="5" t="inlineStr">
        <is>
          <t>Inspire</t>
        </is>
      </c>
      <c r="F6" s="6" t="inlineStr">
        <is>
          <t>Blush palette board</t>
        </is>
      </c>
      <c r="G6" s="6" t="inlineStr">
        <is>
          <t>Save this palette for golden hour</t>
        </is>
      </c>
      <c r="H6" s="6" t="inlineStr">
        <is>
          <t>#Set_Palette</t>
        </is>
      </c>
      <c r="I6" s="6" t="inlineStr">
        <is>
          <t>pin_blush_board.png</t>
        </is>
      </c>
      <c r="J6" s="5" t="inlineStr">
        <is>
          <t>Élise M.</t>
        </is>
      </c>
      <c r="K6" s="5" t="inlineStr">
        <is>
          <t>Posted</t>
        </is>
      </c>
      <c r="L6" s="7" t="n">
        <v>9640</v>
      </c>
      <c r="M6" s="7" t="n">
        <v>512</v>
      </c>
      <c r="N6" s="8">
        <f>IF(L6=0,"",M6/L6)</f>
        <v/>
      </c>
    </row>
    <row r="7">
      <c r="A7" s="4" t="n">
        <v>46269</v>
      </c>
      <c r="B7" s="5">
        <f>TEXT(A7,"ddd")</f>
        <v/>
      </c>
      <c r="C7" s="5" t="inlineStr">
        <is>
          <t>Newsletter</t>
        </is>
      </c>
      <c r="D7" s="5" t="inlineStr">
        <is>
          <t>Static</t>
        </is>
      </c>
      <c r="E7" s="5" t="inlineStr">
        <is>
          <t>Convert</t>
        </is>
      </c>
      <c r="F7" s="6" t="inlineStr">
        <is>
          <t>Atelier edit launch</t>
        </is>
      </c>
      <c r="G7" s="6" t="inlineStr">
        <is>
          <t>Your early access opens tonight</t>
        </is>
      </c>
      <c r="H7" s="6" t="inlineStr">
        <is>
          <t>#Set_Launch</t>
        </is>
      </c>
      <c r="I7" s="6" t="inlineStr">
        <is>
          <t>nl_atelier_edit.html</t>
        </is>
      </c>
      <c r="J7" s="5" t="inlineStr">
        <is>
          <t>Théo L.</t>
        </is>
      </c>
      <c r="K7" s="5" t="inlineStr">
        <is>
          <t>Posted</t>
        </is>
      </c>
      <c r="L7" s="7" t="n">
        <v>7200</v>
      </c>
      <c r="M7" s="7" t="n">
        <v>980</v>
      </c>
      <c r="N7" s="8">
        <f>IF(L7=0,"",M7/L7)</f>
        <v/>
      </c>
    </row>
    <row r="8">
      <c r="A8" s="4" t="n">
        <v>46270</v>
      </c>
      <c r="B8" s="5">
        <f>TEXT(A8,"ddd")</f>
        <v/>
      </c>
      <c r="C8" s="5" t="inlineStr">
        <is>
          <t>Instagram</t>
        </is>
      </c>
      <c r="D8" s="5" t="inlineStr">
        <is>
          <t>Carousel</t>
        </is>
      </c>
      <c r="E8" s="5" t="inlineStr">
        <is>
          <t>Educate</t>
        </is>
      </c>
      <c r="F8" s="6" t="inlineStr">
        <is>
          <t>Skin-prep 3 steps</t>
        </is>
      </c>
      <c r="G8" s="6" t="inlineStr">
        <is>
          <t>The 3-step prep pros never skip</t>
        </is>
      </c>
      <c r="H8" s="6" t="inlineStr">
        <is>
          <t>#Set_Howto</t>
        </is>
      </c>
      <c r="I8" s="6" t="inlineStr">
        <is>
          <t>carousel_prep.png</t>
        </is>
      </c>
      <c r="J8" s="5" t="inlineStr">
        <is>
          <t>Camille R.</t>
        </is>
      </c>
      <c r="K8" s="5" t="inlineStr">
        <is>
          <t>Posted</t>
        </is>
      </c>
      <c r="L8" s="7" t="n">
        <v>16110</v>
      </c>
      <c r="M8" s="7" t="n">
        <v>1740</v>
      </c>
      <c r="N8" s="8">
        <f>IF(L8=0,"",M8/L8)</f>
        <v/>
      </c>
    </row>
    <row r="9">
      <c r="A9" s="4" t="n">
        <v>46273</v>
      </c>
      <c r="B9" s="5">
        <f>TEXT(A9,"ddd")</f>
        <v/>
      </c>
      <c r="C9" s="5" t="inlineStr">
        <is>
          <t>YouTube</t>
        </is>
      </c>
      <c r="D9" s="5" t="inlineStr">
        <is>
          <t>Video</t>
        </is>
      </c>
      <c r="E9" s="5" t="inlineStr">
        <is>
          <t>Community</t>
        </is>
      </c>
      <c r="F9" s="6" t="inlineStr">
        <is>
          <t>Founder Q&amp;A</t>
        </is>
      </c>
      <c r="G9" s="6" t="inlineStr">
        <is>
          <t>You asked, our founder answers</t>
        </is>
      </c>
      <c r="H9" s="6" t="inlineStr">
        <is>
          <t>#Set_Brand</t>
        </is>
      </c>
      <c r="I9" s="6" t="inlineStr">
        <is>
          <t>yt_founder_qa.mp4</t>
        </is>
      </c>
      <c r="J9" s="5" t="inlineStr">
        <is>
          <t>Noor A.</t>
        </is>
      </c>
      <c r="K9" s="5" t="inlineStr">
        <is>
          <t>Scheduled</t>
        </is>
      </c>
      <c r="L9" s="7" t="n">
        <v>12500</v>
      </c>
      <c r="M9" s="7" t="n">
        <v>1560</v>
      </c>
      <c r="N9" s="8">
        <f>IF(L9=0,"",M9/L9)</f>
        <v/>
      </c>
    </row>
    <row r="10">
      <c r="A10" s="4" t="n">
        <v>46274</v>
      </c>
      <c r="B10" s="5">
        <f>TEXT(A10,"ddd")</f>
        <v/>
      </c>
      <c r="C10" s="5" t="inlineStr">
        <is>
          <t>TikTok</t>
        </is>
      </c>
      <c r="D10" s="5" t="inlineStr">
        <is>
          <t>Reel</t>
        </is>
      </c>
      <c r="E10" s="5" t="inlineStr">
        <is>
          <t>Inspire</t>
        </is>
      </c>
      <c r="F10" s="6" t="inlineStr">
        <is>
          <t>Golden-hour GRWM</t>
        </is>
      </c>
      <c r="G10" s="6" t="inlineStr">
        <is>
          <t>Get ready with me for the launch dinner</t>
        </is>
      </c>
      <c r="H10" s="6" t="inlineStr">
        <is>
          <t>#Set_Mood</t>
        </is>
      </c>
      <c r="I10" s="6" t="inlineStr">
        <is>
          <t>tt_grwm.mp4</t>
        </is>
      </c>
      <c r="J10" s="5" t="inlineStr">
        <is>
          <t>Élise M.</t>
        </is>
      </c>
      <c r="K10" s="5" t="inlineStr">
        <is>
          <t>Scheduled</t>
        </is>
      </c>
      <c r="L10" s="7" t="n">
        <v>24800</v>
      </c>
      <c r="M10" s="7" t="n">
        <v>3320</v>
      </c>
      <c r="N10" s="8">
        <f>IF(L10=0,"",M10/L10)</f>
        <v/>
      </c>
    </row>
    <row r="11">
      <c r="A11" s="4" t="n">
        <v>46275</v>
      </c>
      <c r="B11" s="5">
        <f>TEXT(A11,"ddd")</f>
        <v/>
      </c>
      <c r="C11" s="5" t="inlineStr">
        <is>
          <t>Instagram</t>
        </is>
      </c>
      <c r="D11" s="5" t="inlineStr">
        <is>
          <t>Story</t>
        </is>
      </c>
      <c r="E11" s="5" t="inlineStr">
        <is>
          <t>Convert</t>
        </is>
      </c>
      <c r="F11" s="6" t="inlineStr">
        <is>
          <t>48h flash restock</t>
        </is>
      </c>
      <c r="G11" s="6" t="inlineStr">
        <is>
          <t>48 hours only — the mauve set is back</t>
        </is>
      </c>
      <c r="H11" s="6" t="inlineStr">
        <is>
          <t>#Set_Launch</t>
        </is>
      </c>
      <c r="I11" s="6" t="inlineStr">
        <is>
          <t>story_restock.png</t>
        </is>
      </c>
      <c r="J11" s="5" t="inlineStr">
        <is>
          <t>Théo L.</t>
        </is>
      </c>
      <c r="K11" s="5" t="inlineStr">
        <is>
          <t>Approved</t>
        </is>
      </c>
      <c r="L11" s="7" t="n">
        <v>8300</v>
      </c>
      <c r="M11" s="7" t="n">
        <v>610</v>
      </c>
      <c r="N11" s="8">
        <f>IF(L11=0,"",M11/L11)</f>
        <v/>
      </c>
    </row>
    <row r="12">
      <c r="A12" s="4" t="n">
        <v>46276</v>
      </c>
      <c r="B12" s="5">
        <f>TEXT(A12,"ddd")</f>
        <v/>
      </c>
      <c r="C12" s="5" t="inlineStr">
        <is>
          <t>Pinterest</t>
        </is>
      </c>
      <c r="D12" s="5" t="inlineStr">
        <is>
          <t>Static</t>
        </is>
      </c>
      <c r="E12" s="5" t="inlineStr">
        <is>
          <t>Educate</t>
        </is>
      </c>
      <c r="F12" s="6" t="inlineStr">
        <is>
          <t>Ingredient glossary</t>
        </is>
      </c>
      <c r="G12" s="6" t="inlineStr">
        <is>
          <t>What niacinamide actually does</t>
        </is>
      </c>
      <c r="H12" s="6" t="inlineStr">
        <is>
          <t>#Set_Howto</t>
        </is>
      </c>
      <c r="I12" s="6" t="inlineStr">
        <is>
          <t>pin_glossary.png</t>
        </is>
      </c>
      <c r="J12" s="5" t="inlineStr">
        <is>
          <t>Camille R.</t>
        </is>
      </c>
      <c r="K12" s="5" t="inlineStr">
        <is>
          <t>Approved</t>
        </is>
      </c>
      <c r="L12" s="7" t="n">
        <v>6900</v>
      </c>
      <c r="M12" s="7" t="n">
        <v>388</v>
      </c>
      <c r="N12" s="8">
        <f>IF(L12=0,"",M12/L12)</f>
        <v/>
      </c>
    </row>
    <row r="13">
      <c r="A13" s="4" t="n">
        <v>46277</v>
      </c>
      <c r="B13" s="5">
        <f>TEXT(A13,"ddd")</f>
        <v/>
      </c>
      <c r="C13" s="5" t="inlineStr">
        <is>
          <t>Newsletter</t>
        </is>
      </c>
      <c r="D13" s="5" t="inlineStr">
        <is>
          <t>Static</t>
        </is>
      </c>
      <c r="E13" s="5" t="inlineStr">
        <is>
          <t>Community</t>
        </is>
      </c>
      <c r="F13" s="6" t="inlineStr">
        <is>
          <t>Reader spotlight</t>
        </is>
      </c>
      <c r="G13" s="6" t="inlineStr">
        <is>
          <t>Meet the Atelier community this week</t>
        </is>
      </c>
      <c r="H13" s="6" t="inlineStr">
        <is>
          <t>#Set_Brand</t>
        </is>
      </c>
      <c r="I13" s="6" t="inlineStr">
        <is>
          <t>nl_spotlight.html</t>
        </is>
      </c>
      <c r="J13" s="5" t="inlineStr">
        <is>
          <t>Noor A.</t>
        </is>
      </c>
      <c r="K13" s="5" t="inlineStr">
        <is>
          <t>Approved</t>
        </is>
      </c>
      <c r="L13" s="7" t="n">
        <v>7050</v>
      </c>
      <c r="M13" s="7" t="n">
        <v>845</v>
      </c>
      <c r="N13" s="8">
        <f>IF(L13=0,"",M13/L13)</f>
        <v/>
      </c>
    </row>
    <row r="14">
      <c r="A14" s="4" t="n">
        <v>46280</v>
      </c>
      <c r="B14" s="5">
        <f>TEXT(A14,"ddd")</f>
        <v/>
      </c>
      <c r="C14" s="5" t="inlineStr">
        <is>
          <t>Instagram</t>
        </is>
      </c>
      <c r="D14" s="5" t="inlineStr">
        <is>
          <t>Reel</t>
        </is>
      </c>
      <c r="E14" s="5" t="inlineStr">
        <is>
          <t>Inspire</t>
        </is>
      </c>
      <c r="F14" s="6" t="inlineStr">
        <is>
          <t>Texture close-up</t>
        </is>
      </c>
      <c r="G14" s="6" t="inlineStr">
        <is>
          <t>The satin finish everyone screenshots</t>
        </is>
      </c>
      <c r="H14" s="6" t="inlineStr">
        <is>
          <t>#Set_Mood</t>
        </is>
      </c>
      <c r="I14" s="6" t="inlineStr">
        <is>
          <t>reel_texture.mp4</t>
        </is>
      </c>
      <c r="J14" s="5" t="inlineStr">
        <is>
          <t>Élise M.</t>
        </is>
      </c>
      <c r="K14" s="5" t="inlineStr">
        <is>
          <t>In review</t>
        </is>
      </c>
      <c r="L14" s="7" t="n">
        <v>15200</v>
      </c>
      <c r="M14" s="7" t="n">
        <v>1610</v>
      </c>
      <c r="N14" s="8">
        <f>IF(L14=0,"",M14/L14)</f>
        <v/>
      </c>
    </row>
    <row r="15">
      <c r="A15" s="4" t="n">
        <v>46281</v>
      </c>
      <c r="B15" s="5">
        <f>TEXT(A15,"ddd")</f>
        <v/>
      </c>
      <c r="C15" s="5" t="inlineStr">
        <is>
          <t>TikTok</t>
        </is>
      </c>
      <c r="D15" s="5" t="inlineStr">
        <is>
          <t>Live</t>
        </is>
      </c>
      <c r="E15" s="5" t="inlineStr">
        <is>
          <t>Community</t>
        </is>
      </c>
      <c r="F15" s="6" t="inlineStr">
        <is>
          <t>Live tutorial</t>
        </is>
      </c>
      <c r="G15" s="6" t="inlineStr">
        <is>
          <t>Live now: the 5-minute editorial face</t>
        </is>
      </c>
      <c r="H15" s="6" t="inlineStr">
        <is>
          <t>#Set_Howto</t>
        </is>
      </c>
      <c r="I15" s="6" t="inlineStr">
        <is>
          <t>tt_live_tutorial</t>
        </is>
      </c>
      <c r="J15" s="5" t="inlineStr">
        <is>
          <t>Théo L.</t>
        </is>
      </c>
      <c r="K15" s="5" t="inlineStr">
        <is>
          <t>In review</t>
        </is>
      </c>
      <c r="L15" s="7" t="n">
        <v>11800</v>
      </c>
      <c r="M15" s="7" t="n">
        <v>2040</v>
      </c>
      <c r="N15" s="8">
        <f>IF(L15=0,"",M15/L15)</f>
        <v/>
      </c>
    </row>
    <row r="16">
      <c r="A16" s="4" t="n">
        <v>46282</v>
      </c>
      <c r="B16" s="5">
        <f>TEXT(A16,"ddd")</f>
        <v/>
      </c>
      <c r="C16" s="5" t="inlineStr">
        <is>
          <t>YouTube</t>
        </is>
      </c>
      <c r="D16" s="5" t="inlineStr">
        <is>
          <t>Video</t>
        </is>
      </c>
      <c r="E16" s="5" t="inlineStr">
        <is>
          <t>Educate</t>
        </is>
      </c>
      <c r="F16" s="6" t="inlineStr">
        <is>
          <t>Longwear test</t>
        </is>
      </c>
      <c r="G16" s="6" t="inlineStr">
        <is>
          <t>12-hour wear test, honest results</t>
        </is>
      </c>
      <c r="H16" s="6" t="inlineStr">
        <is>
          <t>#Set_Howto</t>
        </is>
      </c>
      <c r="I16" s="6" t="inlineStr">
        <is>
          <t>yt_wear_test.mp4</t>
        </is>
      </c>
      <c r="J16" s="5" t="inlineStr">
        <is>
          <t>Camille R.</t>
        </is>
      </c>
      <c r="K16" s="5" t="inlineStr">
        <is>
          <t>In review</t>
        </is>
      </c>
      <c r="L16" s="7" t="n">
        <v>10400</v>
      </c>
      <c r="M16" s="7" t="n">
        <v>1120</v>
      </c>
      <c r="N16" s="8">
        <f>IF(L16=0,"",M16/L16)</f>
        <v/>
      </c>
    </row>
    <row r="17">
      <c r="A17" s="4" t="n">
        <v>46283</v>
      </c>
      <c r="B17" s="5">
        <f>TEXT(A17,"ddd")</f>
        <v/>
      </c>
      <c r="C17" s="5" t="inlineStr">
        <is>
          <t>Pinterest</t>
        </is>
      </c>
      <c r="D17" s="5" t="inlineStr">
        <is>
          <t>Static</t>
        </is>
      </c>
      <c r="E17" s="5" t="inlineStr">
        <is>
          <t>Convert</t>
        </is>
      </c>
      <c r="F17" s="6" t="inlineStr">
        <is>
          <t>Gift guide pin</t>
        </is>
      </c>
      <c r="G17" s="6" t="inlineStr">
        <is>
          <t>The under-50 gift that never misses</t>
        </is>
      </c>
      <c r="H17" s="6" t="inlineStr">
        <is>
          <t>#Set_Launch</t>
        </is>
      </c>
      <c r="I17" s="6" t="inlineStr">
        <is>
          <t>pin_gift_guide.png</t>
        </is>
      </c>
      <c r="J17" s="5" t="inlineStr">
        <is>
          <t>Noor A.</t>
        </is>
      </c>
      <c r="K17" s="5" t="inlineStr">
        <is>
          <t>Draft</t>
        </is>
      </c>
      <c r="L17" s="7" t="n">
        <v>5400</v>
      </c>
      <c r="M17" s="7" t="n">
        <v>240</v>
      </c>
      <c r="N17" s="8">
        <f>IF(L17=0,"",M17/L17)</f>
        <v/>
      </c>
    </row>
    <row r="18">
      <c r="A18" s="4" t="n">
        <v>46284</v>
      </c>
      <c r="B18" s="5">
        <f>TEXT(A18,"ddd")</f>
        <v/>
      </c>
      <c r="C18" s="5" t="inlineStr">
        <is>
          <t>Instagram</t>
        </is>
      </c>
      <c r="D18" s="5" t="inlineStr">
        <is>
          <t>Carousel</t>
        </is>
      </c>
      <c r="E18" s="5" t="inlineStr">
        <is>
          <t>Community</t>
        </is>
      </c>
      <c r="F18" s="6" t="inlineStr">
        <is>
          <t>Behind the atelier</t>
        </is>
      </c>
      <c r="G18" s="6" t="inlineStr">
        <is>
          <t>Inside the studio where it's made</t>
        </is>
      </c>
      <c r="H18" s="6" t="inlineStr">
        <is>
          <t>#Set_Brand</t>
        </is>
      </c>
      <c r="I18" s="6" t="inlineStr">
        <is>
          <t>carousel_studio.png</t>
        </is>
      </c>
      <c r="J18" s="5" t="inlineStr">
        <is>
          <t>Élise M.</t>
        </is>
      </c>
      <c r="K18" s="5" t="inlineStr">
        <is>
          <t>Draft</t>
        </is>
      </c>
      <c r="L18" s="7" t="n">
        <v>13300</v>
      </c>
      <c r="M18" s="7" t="n">
        <v>1490</v>
      </c>
      <c r="N18" s="8">
        <f>IF(L18=0,"",M18/L18)</f>
        <v/>
      </c>
    </row>
    <row r="19">
      <c r="A19" s="4" t="n">
        <v>46287</v>
      </c>
      <c r="B19" s="5">
        <f>TEXT(A19,"ddd")</f>
        <v/>
      </c>
      <c r="C19" s="5" t="inlineStr">
        <is>
          <t>Newsletter</t>
        </is>
      </c>
      <c r="D19" s="5" t="inlineStr">
        <is>
          <t>Static</t>
        </is>
      </c>
      <c r="E19" s="5" t="inlineStr">
        <is>
          <t>Convert</t>
        </is>
      </c>
      <c r="F19" s="6" t="inlineStr">
        <is>
          <t>Loyalty tier reveal</t>
        </is>
      </c>
      <c r="G19" s="6" t="inlineStr">
        <is>
          <t>You unlocked Atelier Gold — here's why</t>
        </is>
      </c>
      <c r="H19" s="6" t="inlineStr">
        <is>
          <t>#Set_Launch</t>
        </is>
      </c>
      <c r="I19" s="6" t="inlineStr">
        <is>
          <t>nl_loyalty.html</t>
        </is>
      </c>
      <c r="J19" s="5" t="inlineStr">
        <is>
          <t>Théo L.</t>
        </is>
      </c>
      <c r="K19" s="5" t="inlineStr">
        <is>
          <t>Draft</t>
        </is>
      </c>
      <c r="L19" s="7" t="n">
        <v>7300</v>
      </c>
      <c r="M19" s="7" t="n">
        <v>915</v>
      </c>
      <c r="N19" s="8">
        <f>IF(L19=0,"",M19/L19)</f>
        <v/>
      </c>
    </row>
    <row r="20">
      <c r="A20" s="4" t="n">
        <v>46288</v>
      </c>
      <c r="B20" s="5">
        <f>TEXT(A20,"ddd")</f>
        <v/>
      </c>
      <c r="C20" s="5" t="inlineStr">
        <is>
          <t>TikTok</t>
        </is>
      </c>
      <c r="D20" s="5" t="inlineStr">
        <is>
          <t>Reel</t>
        </is>
      </c>
      <c r="E20" s="5" t="inlineStr">
        <is>
          <t>Educate</t>
        </is>
      </c>
      <c r="F20" s="6" t="inlineStr">
        <is>
          <t>Myth-busting</t>
        </is>
      </c>
      <c r="G20" s="6" t="inlineStr">
        <is>
          <t>No, your SPF is not enough — here's why</t>
        </is>
      </c>
      <c r="H20" s="6" t="inlineStr">
        <is>
          <t>#Set_Howto</t>
        </is>
      </c>
      <c r="I20" s="6" t="inlineStr">
        <is>
          <t>tt_myth.mp4</t>
        </is>
      </c>
      <c r="J20" s="5" t="inlineStr">
        <is>
          <t>Camille R.</t>
        </is>
      </c>
      <c r="K20" s="5" t="inlineStr">
        <is>
          <t>Draft</t>
        </is>
      </c>
      <c r="L20" s="7" t="n">
        <v>21600</v>
      </c>
      <c r="M20" s="7" t="n">
        <v>2980</v>
      </c>
      <c r="N20" s="8">
        <f>IF(L20=0,"",M20/L20)</f>
        <v/>
      </c>
    </row>
    <row r="21">
      <c r="A21" s="4" t="n">
        <v>46289</v>
      </c>
      <c r="B21" s="5">
        <f>TEXT(A21,"ddd")</f>
        <v/>
      </c>
      <c r="C21" s="5" t="inlineStr">
        <is>
          <t>Instagram</t>
        </is>
      </c>
      <c r="D21" s="5" t="inlineStr">
        <is>
          <t>Story</t>
        </is>
      </c>
      <c r="E21" s="5" t="inlineStr">
        <is>
          <t>Inspire</t>
        </is>
      </c>
      <c r="F21" s="6" t="inlineStr">
        <is>
          <t>Poll: next shade</t>
        </is>
      </c>
      <c r="G21" s="6" t="inlineStr">
        <is>
          <t>Vote the next Atelier shade into existence</t>
        </is>
      </c>
      <c r="H21" s="6" t="inlineStr">
        <is>
          <t>#Set_Mood</t>
        </is>
      </c>
      <c r="I21" s="6" t="inlineStr">
        <is>
          <t>story_poll.png</t>
        </is>
      </c>
      <c r="J21" s="5" t="inlineStr">
        <is>
          <t>Noor A.</t>
        </is>
      </c>
      <c r="K21" s="5" t="inlineStr">
        <is>
          <t>Draft</t>
        </is>
      </c>
      <c r="L21" s="7" t="n">
        <v>9100</v>
      </c>
      <c r="M21" s="7" t="n">
        <v>1320</v>
      </c>
      <c r="N21" s="8">
        <f>IF(L21=0,"",M21/L21)</f>
        <v/>
      </c>
    </row>
    <row r="22">
      <c r="A22" s="4" t="n">
        <v>46290</v>
      </c>
      <c r="B22" s="5">
        <f>TEXT(A22,"ddd")</f>
        <v/>
      </c>
      <c r="C22" s="5" t="inlineStr">
        <is>
          <t>YouTube</t>
        </is>
      </c>
      <c r="D22" s="5" t="inlineStr">
        <is>
          <t>Video</t>
        </is>
      </c>
      <c r="E22" s="5" t="inlineStr">
        <is>
          <t>Convert</t>
        </is>
      </c>
      <c r="F22" s="6" t="inlineStr">
        <is>
          <t>Routine + shop</t>
        </is>
      </c>
      <c r="G22" s="6" t="inlineStr">
        <is>
          <t>Build the routine, shop the edit</t>
        </is>
      </c>
      <c r="H22" s="6" t="inlineStr">
        <is>
          <t>#Set_Launch</t>
        </is>
      </c>
      <c r="I22" s="6" t="inlineStr">
        <is>
          <t>yt_routine_shop.mp4</t>
        </is>
      </c>
      <c r="J22" s="5" t="inlineStr">
        <is>
          <t>Élise M.</t>
        </is>
      </c>
      <c r="K22" s="5" t="inlineStr">
        <is>
          <t>Draft</t>
        </is>
      </c>
      <c r="L22" s="7" t="n">
        <v>11200</v>
      </c>
      <c r="M22" s="7" t="n">
        <v>1240</v>
      </c>
      <c r="N22" s="8">
        <f>IF(L22=0,"",M22/L22)</f>
        <v/>
      </c>
    </row>
    <row r="23">
      <c r="A23" s="4" t="n">
        <v>46291</v>
      </c>
      <c r="B23" s="5">
        <f>TEXT(A23,"ddd")</f>
        <v/>
      </c>
      <c r="C23" s="5" t="inlineStr">
        <is>
          <t>Pinterest</t>
        </is>
      </c>
      <c r="D23" s="5" t="inlineStr">
        <is>
          <t>Static</t>
        </is>
      </c>
      <c r="E23" s="5" t="inlineStr">
        <is>
          <t>Inspire</t>
        </is>
      </c>
      <c r="F23" s="6" t="inlineStr">
        <is>
          <t>Autumn flatlay</t>
        </is>
      </c>
      <c r="G23" s="6" t="inlineStr">
        <is>
          <t>The flatlay that started the trend</t>
        </is>
      </c>
      <c r="H23" s="6" t="inlineStr">
        <is>
          <t>#Set_Palette</t>
        </is>
      </c>
      <c r="I23" s="6" t="inlineStr">
        <is>
          <t>pin_flatlay.png</t>
        </is>
      </c>
      <c r="J23" s="5" t="inlineStr">
        <is>
          <t>Théo L.</t>
        </is>
      </c>
      <c r="K23" s="5" t="inlineStr">
        <is>
          <t>Draft</t>
        </is>
      </c>
      <c r="L23" s="7" t="n">
        <v>6100</v>
      </c>
      <c r="M23" s="7" t="n">
        <v>330</v>
      </c>
      <c r="N23" s="8">
        <f>IF(L23=0,"",M23/L23)</f>
        <v/>
      </c>
    </row>
    <row r="24">
      <c r="A24" s="4" t="n">
        <v>46294</v>
      </c>
      <c r="B24" s="5">
        <f>TEXT(A24,"ddd")</f>
        <v/>
      </c>
      <c r="C24" s="5" t="inlineStr">
        <is>
          <t>Instagram</t>
        </is>
      </c>
      <c r="D24" s="5" t="inlineStr">
        <is>
          <t>Reel</t>
        </is>
      </c>
      <c r="E24" s="5" t="inlineStr">
        <is>
          <t>Convert</t>
        </is>
      </c>
      <c r="F24" s="6" t="inlineStr">
        <is>
          <t>Bestseller demo</t>
        </is>
      </c>
      <c r="G24" s="6" t="inlineStr">
        <is>
          <t>Watch the bestseller in real time</t>
        </is>
      </c>
      <c r="H24" s="6" t="inlineStr">
        <is>
          <t>#Set_Launch</t>
        </is>
      </c>
      <c r="I24" s="6" t="inlineStr">
        <is>
          <t>reel_bestseller.mp4</t>
        </is>
      </c>
      <c r="J24" s="5" t="inlineStr">
        <is>
          <t>Camille R.</t>
        </is>
      </c>
      <c r="K24" s="5" t="inlineStr">
        <is>
          <t>Draft</t>
        </is>
      </c>
      <c r="L24" s="7" t="n">
        <v>17400</v>
      </c>
      <c r="M24" s="7" t="n">
        <v>1980</v>
      </c>
      <c r="N24" s="8">
        <f>IF(L24=0,"",M24/L24)</f>
        <v/>
      </c>
    </row>
    <row r="25">
      <c r="A25" s="4" t="n">
        <v>46295</v>
      </c>
      <c r="B25" s="5">
        <f>TEXT(A25,"ddd")</f>
        <v/>
      </c>
      <c r="C25" s="5" t="inlineStr">
        <is>
          <t>TikTok</t>
        </is>
      </c>
      <c r="D25" s="5" t="inlineStr">
        <is>
          <t>Carousel</t>
        </is>
      </c>
      <c r="E25" s="5" t="inlineStr">
        <is>
          <t>Community</t>
        </is>
      </c>
      <c r="F25" s="6" t="inlineStr">
        <is>
          <t>Month recap</t>
        </is>
      </c>
      <c r="G25" s="6" t="inlineStr">
        <is>
          <t>Your favourite Atelier moments this month</t>
        </is>
      </c>
      <c r="H25" s="6" t="inlineStr">
        <is>
          <t>#Set_Brand</t>
        </is>
      </c>
      <c r="I25" s="6" t="inlineStr">
        <is>
          <t>tt_recap.png</t>
        </is>
      </c>
      <c r="J25" s="5" t="inlineStr">
        <is>
          <t>Noor A.</t>
        </is>
      </c>
      <c r="K25" s="5" t="inlineStr">
        <is>
          <t>Draft</t>
        </is>
      </c>
      <c r="L25" s="7" t="n">
        <v>14900</v>
      </c>
      <c r="M25" s="7" t="n">
        <v>1710</v>
      </c>
      <c r="N25" s="8">
        <f>IF(L25=0,"",M25/L25)</f>
        <v/>
      </c>
    </row>
    <row r="26">
      <c r="A26" s="4" t="n">
        <v>46295</v>
      </c>
      <c r="B26" s="5">
        <f>TEXT(A26,"ddd")</f>
        <v/>
      </c>
      <c r="C26" s="5" t="inlineStr">
        <is>
          <t>Newsletter</t>
        </is>
      </c>
      <c r="D26" s="5" t="inlineStr">
        <is>
          <t>Static</t>
        </is>
      </c>
      <c r="E26" s="5" t="inlineStr">
        <is>
          <t>Educate</t>
        </is>
      </c>
      <c r="F26" s="6" t="inlineStr">
        <is>
          <t>Ingredient deep-dive</t>
        </is>
      </c>
      <c r="G26" s="6" t="inlineStr">
        <is>
          <t>The one ingredient worth understanding</t>
        </is>
      </c>
      <c r="H26" s="6" t="inlineStr">
        <is>
          <t>#Set_Howto</t>
        </is>
      </c>
      <c r="I26" s="6" t="inlineStr">
        <is>
          <t>nl_deepdive.html</t>
        </is>
      </c>
      <c r="J26" s="5" t="inlineStr">
        <is>
          <t>Élise M.</t>
        </is>
      </c>
      <c r="K26" s="5" t="inlineStr">
        <is>
          <t>Draft</t>
        </is>
      </c>
      <c r="L26" s="7" t="n">
        <v>7100</v>
      </c>
      <c r="M26" s="7" t="n">
        <v>760</v>
      </c>
      <c r="N26" s="8">
        <f>IF(L26=0,"",M26/L26)</f>
        <v/>
      </c>
    </row>
    <row r="27">
      <c r="A27" s="4" t="n">
        <v>46295</v>
      </c>
      <c r="B27" s="5">
        <f>TEXT(A27,"ddd")</f>
        <v/>
      </c>
      <c r="C27" s="5" t="inlineStr">
        <is>
          <t>YouTube</t>
        </is>
      </c>
      <c r="D27" s="5" t="inlineStr">
        <is>
          <t>Video</t>
        </is>
      </c>
      <c r="E27" s="5" t="inlineStr">
        <is>
          <t>Inspire</t>
        </is>
      </c>
      <c r="F27" s="6" t="inlineStr">
        <is>
          <t>October teaser</t>
        </is>
      </c>
      <c r="G27" s="6" t="inlineStr">
        <is>
          <t>A first look at what's coming next</t>
        </is>
      </c>
      <c r="H27" s="6" t="inlineStr">
        <is>
          <t>#Set_Mood</t>
        </is>
      </c>
      <c r="I27" s="6" t="inlineStr">
        <is>
          <t>yt_teaser.mp4</t>
        </is>
      </c>
      <c r="J27" s="5" t="inlineStr">
        <is>
          <t>Théo L.</t>
        </is>
      </c>
      <c r="K27" s="5" t="inlineStr">
        <is>
          <t>Draft</t>
        </is>
      </c>
      <c r="L27" s="7" t="n">
        <v>10800</v>
      </c>
      <c r="M27" s="7" t="n">
        <v>1180</v>
      </c>
      <c r="N27" s="8">
        <f>IF(L27=0,"",M27/L27)</f>
        <v/>
      </c>
    </row>
  </sheetData>
  <mergeCells count="2">
    <mergeCell ref="A2:N2"/>
    <mergeCell ref="A1:N1"/>
  </mergeCells>
  <conditionalFormatting sqref="A4:N27">
    <cfRule type="expression" priority="1" dxfId="0" stopIfTrue="0">
      <formula>$E4="Educate"</formula>
    </cfRule>
    <cfRule type="expression" priority="2" dxfId="1" stopIfTrue="0">
      <formula>$E4="Inspire"</formula>
    </cfRule>
    <cfRule type="expression" priority="3" dxfId="2" stopIfTrue="0">
      <formula>$E4="Convert"</formula>
    </cfRule>
    <cfRule type="expression" priority="4" dxfId="3" stopIfTrue="0">
      <formula>$E4="Community"</formula>
    </cfRule>
  </conditionalFormatting>
  <conditionalFormatting sqref="K4:K27">
    <cfRule type="cellIs" priority="5" operator="equal" dxfId="4">
      <formula>"Draft"</formula>
    </cfRule>
    <cfRule type="cellIs" priority="6" operator="equal" dxfId="5">
      <formula>"In review"</formula>
    </cfRule>
    <cfRule type="cellIs" priority="7" operator="equal" dxfId="6">
      <formula>"Approved"</formula>
    </cfRule>
    <cfRule type="cellIs" priority="8" operator="equal" dxfId="7">
      <formula>"Scheduled"</formula>
    </cfRule>
    <cfRule type="cellIs" priority="9" operator="equal" dxfId="8">
      <formula>"Posted"</formula>
    </cfRule>
  </conditionalFormatting>
  <dataValidations count="5">
    <dataValidation sqref="C4:C27" showDropDown="0" showInputMessage="0" showErrorMessage="0" allowBlank="1" errorTitle="Invalid entry" error="Pick from the list" type="list">
      <formula1>"Instagram,TikTok,Pinterest,YouTube,Newsletter"</formula1>
    </dataValidation>
    <dataValidation sqref="D4:D27" showDropDown="0" showInputMessage="0" showErrorMessage="0" allowBlank="1" errorTitle="Invalid entry" error="Pick from the list" type="list">
      <formula1>"Reel,Carousel,Story,Static,Video,Live"</formula1>
    </dataValidation>
    <dataValidation sqref="E4:E27" showDropDown="0" showInputMessage="0" showErrorMessage="0" allowBlank="1" errorTitle="Invalid entry" error="Pick from the list" type="list">
      <formula1>"Educate,Inspire,Convert,Community"</formula1>
    </dataValidation>
    <dataValidation sqref="J4:J27" showDropDown="0" showInputMessage="0" showErrorMessage="0" allowBlank="1" errorTitle="Invalid entry" error="Pick from the list" type="list">
      <formula1>"Camille R.,Noor A.,Élise M.,Théo L."</formula1>
    </dataValidation>
    <dataValidation sqref="K4:K27" showDropDown="0" showInputMessage="0" showErrorMessage="0" allowBlank="1" errorTitle="Invalid entry" error="Pick from the list" type="list">
      <formula1>"Draft,In review,Approved,Scheduled,Posted"</formula1>
    </dataValidation>
  </dataValidations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C9A24B"/>
    <outlinePr summaryBelow="1" summaryRight="1"/>
    <pageSetUpPr fitToPage="1"/>
  </sheetPr>
  <dimension ref="A1:H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30" customWidth="1" min="3" max="3"/>
    <col width="16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 ht="34" customHeight="1">
      <c r="A1" s="1" t="inlineStr">
        <is>
          <t>Content Performance Dashboard</t>
        </is>
      </c>
    </row>
    <row r="2">
      <c r="A2" s="2" t="inlineStr">
        <is>
          <t>Live counts from the Calendar tab · September 2026</t>
        </is>
      </c>
    </row>
    <row r="4">
      <c r="A4" s="9" t="inlineStr">
        <is>
          <t>Posts by Platform</t>
        </is>
      </c>
      <c r="D4" s="9" t="inlineStr">
        <is>
          <t>Posts by Pillar</t>
        </is>
      </c>
    </row>
    <row r="5">
      <c r="A5" s="10" t="inlineStr">
        <is>
          <t>Platform</t>
        </is>
      </c>
      <c r="B5" s="10" t="inlineStr">
        <is>
          <t>Posts</t>
        </is>
      </c>
      <c r="D5" s="10" t="inlineStr">
        <is>
          <t>Pillar</t>
        </is>
      </c>
      <c r="E5" s="10" t="inlineStr">
        <is>
          <t>Posts</t>
        </is>
      </c>
    </row>
    <row r="6">
      <c r="A6" s="11" t="inlineStr">
        <is>
          <t>Instagram</t>
        </is>
      </c>
      <c r="B6" s="12">
        <f>COUNTIF('Calendar'!$C$4:$C$27,A6)</f>
        <v/>
      </c>
      <c r="D6" s="13" t="inlineStr">
        <is>
          <t>Educate</t>
        </is>
      </c>
      <c r="E6" s="12">
        <f>COUNTIF('Calendar'!$E$4:$E$27,D6)</f>
        <v/>
      </c>
    </row>
    <row r="7">
      <c r="A7" s="11" t="inlineStr">
        <is>
          <t>TikTok</t>
        </is>
      </c>
      <c r="B7" s="12">
        <f>COUNTIF('Calendar'!$C$4:$C$27,A7)</f>
        <v/>
      </c>
      <c r="D7" s="14" t="inlineStr">
        <is>
          <t>Inspire</t>
        </is>
      </c>
      <c r="E7" s="12">
        <f>COUNTIF('Calendar'!$E$4:$E$27,D7)</f>
        <v/>
      </c>
    </row>
    <row r="8">
      <c r="A8" s="11" t="inlineStr">
        <is>
          <t>Pinterest</t>
        </is>
      </c>
      <c r="B8" s="12">
        <f>COUNTIF('Calendar'!$C$4:$C$27,A8)</f>
        <v/>
      </c>
      <c r="D8" s="15" t="inlineStr">
        <is>
          <t>Convert</t>
        </is>
      </c>
      <c r="E8" s="12">
        <f>COUNTIF('Calendar'!$E$4:$E$27,D8)</f>
        <v/>
      </c>
    </row>
    <row r="9">
      <c r="A9" s="11" t="inlineStr">
        <is>
          <t>YouTube</t>
        </is>
      </c>
      <c r="B9" s="12">
        <f>COUNTIF('Calendar'!$C$4:$C$27,A9)</f>
        <v/>
      </c>
      <c r="D9" s="16" t="inlineStr">
        <is>
          <t>Community</t>
        </is>
      </c>
      <c r="E9" s="12">
        <f>COUNTIF('Calendar'!$E$4:$E$27,D9)</f>
        <v/>
      </c>
    </row>
    <row r="10">
      <c r="A10" s="11" t="inlineStr">
        <is>
          <t>Newsletter</t>
        </is>
      </c>
      <c r="B10" s="12">
        <f>COUNTIF('Calendar'!$C$4:$C$27,A10)</f>
        <v/>
      </c>
      <c r="D10" s="17" t="inlineStr">
        <is>
          <t>Total</t>
        </is>
      </c>
      <c r="E10" s="18">
        <f>SUM(E6:E9)</f>
        <v/>
      </c>
    </row>
    <row r="11">
      <c r="A11" s="17" t="inlineStr">
        <is>
          <t>Total</t>
        </is>
      </c>
      <c r="B11" s="18">
        <f>SUM(B6:B10)</f>
        <v/>
      </c>
    </row>
    <row r="13">
      <c r="A13" s="9" t="inlineStr">
        <is>
          <t>Key metrics</t>
        </is>
      </c>
    </row>
    <row r="14">
      <c r="A14" s="10" t="inlineStr">
        <is>
          <t>Metric</t>
        </is>
      </c>
      <c r="B14" s="10" t="inlineStr">
        <is>
          <t>Value</t>
        </is>
      </c>
      <c r="C14" s="10" t="inlineStr">
        <is>
          <t>Note</t>
        </is>
      </c>
    </row>
    <row r="15">
      <c r="A15" s="19" t="inlineStr">
        <is>
          <t>Monthly target (posts)</t>
        </is>
      </c>
      <c r="B15" s="20" t="n">
        <v>24</v>
      </c>
      <c r="C15" s="21" t="inlineStr">
        <is>
          <t>Editorial cadence goal (input)</t>
        </is>
      </c>
    </row>
    <row r="16">
      <c r="A16" s="19" t="inlineStr">
        <is>
          <t>Posts planned this month</t>
        </is>
      </c>
      <c r="B16" s="22">
        <f>COUNTA('Calendar'!$C$4:$C$27)</f>
        <v/>
      </c>
      <c r="C16" s="21" t="inlineStr">
        <is>
          <t>Rows on the Calendar tab</t>
        </is>
      </c>
    </row>
    <row r="17">
      <c r="A17" s="19" t="inlineStr">
        <is>
          <t>Variance vs target</t>
        </is>
      </c>
      <c r="B17" s="23">
        <f>B16-B15</f>
        <v/>
      </c>
      <c r="C17" s="21" t="inlineStr">
        <is>
          <t>Positive = ahead of cadence</t>
        </is>
      </c>
    </row>
    <row r="18">
      <c r="A18" s="19" t="inlineStr">
        <is>
          <t>% approved / scheduled / posted</t>
        </is>
      </c>
      <c r="B18" s="24">
        <f>(COUNTIF('Calendar'!$K$4:$K$27,"Approved")+COUNTIF('Calendar'!$K$4:$K$27,"Scheduled")+COUNTIF('Calendar'!$K$4:$K$27,"Posted"))/COUNTA('Calendar'!$K$4:$K$27)</f>
        <v/>
      </c>
      <c r="C18" s="21" t="inlineStr">
        <is>
          <t>Share past the review gate</t>
        </is>
      </c>
    </row>
    <row r="19">
      <c r="A19" s="19" t="inlineStr">
        <is>
          <t>Average engagement rate</t>
        </is>
      </c>
      <c r="B19" s="24">
        <f>AVERAGE('Calendar'!$N$4:$N$27)</f>
        <v/>
      </c>
      <c r="C19" s="21" t="inlineStr">
        <is>
          <t>Mean ER% across all posts</t>
        </is>
      </c>
    </row>
  </sheetData>
  <mergeCells count="2">
    <mergeCell ref="A2:H2"/>
    <mergeCell ref="A1:H1"/>
  </mergeCells>
  <conditionalFormatting sqref="B6:B10">
    <cfRule type="dataBar" priority="1">
      <dataBar>
        <cfvo type="min"/>
        <cfvo type="max"/>
        <color rgb="008E5A6B"/>
      </dataBar>
    </cfRule>
  </conditionalFormatting>
  <conditionalFormatting sqref="E6:E9">
    <cfRule type="dataBar" priority="2">
      <dataBar>
        <cfvo type="min"/>
        <cfvo type="max"/>
        <color rgb="00C9A24B"/>
      </dataBar>
    </cfRule>
  </conditionalFormatting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F4D9DE"/>
    <outlinePr summaryBelow="1" summaryRight="1"/>
    <pageSetUpPr fitToPage="1"/>
  </sheetPr>
  <dimension ref="A1:D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34" customWidth="1" min="3" max="3"/>
    <col width="50" customWidth="1" min="4" max="4"/>
  </cols>
  <sheetData>
    <row r="1" ht="30" customHeight="1">
      <c r="A1" s="25" t="inlineStr">
        <is>
          <t>Content Pillars &amp; Signature Hooks</t>
        </is>
      </c>
    </row>
    <row r="3" ht="22" customHeight="1">
      <c r="A3" s="10" t="inlineStr">
        <is>
          <t>Pillar</t>
        </is>
      </c>
      <c r="B3" s="10" t="inlineStr">
        <is>
          <t>Definition</t>
        </is>
      </c>
      <c r="C3" s="10" t="inlineStr">
        <is>
          <t>Job to be done</t>
        </is>
      </c>
      <c r="D3" s="10" t="inlineStr">
        <is>
          <t>Example hooks</t>
        </is>
      </c>
    </row>
    <row r="4" ht="78" customHeight="1">
      <c r="A4" s="26" t="inlineStr">
        <is>
          <t>Educate</t>
        </is>
      </c>
      <c r="B4" s="27" t="inlineStr">
        <is>
          <t>Teach the reader something usable about skin, product or technique.</t>
        </is>
      </c>
      <c r="C4" s="27" t="inlineStr">
        <is>
          <t>Build authority &amp; trust; reduce purchase hesitation.</t>
        </is>
      </c>
      <c r="D4" s="27" t="inlineStr">
        <is>
          <t>• Stop wasting your serum — do this first
• The 3-step prep pros never skip
• No, your SPF is not enough — here's why</t>
        </is>
      </c>
    </row>
    <row r="5" ht="78" customHeight="1">
      <c r="A5" s="28" t="inlineStr">
        <is>
          <t>Inspire</t>
        </is>
      </c>
      <c r="B5" s="27" t="inlineStr">
        <is>
          <t>Aspirational, mood-led imagery and film that sells the feeling.</t>
        </is>
      </c>
      <c r="C5" s="27" t="inlineStr">
        <is>
          <t>Grow reach &amp; saves; define the brand aesthetic.</t>
        </is>
      </c>
      <c r="D5" s="27" t="inlineStr">
        <is>
          <t>• The colour story that defines autumn skin
• The satin finish everyone screenshots
• Get ready with me for the launch dinner</t>
        </is>
      </c>
    </row>
    <row r="6" ht="78" customHeight="1">
      <c r="A6" s="29" t="inlineStr">
        <is>
          <t>Convert</t>
        </is>
      </c>
      <c r="B6" s="27" t="inlineStr">
        <is>
          <t>Direct-response content tied to a launch, restock or offer.</t>
        </is>
      </c>
      <c r="C6" s="27" t="inlineStr">
        <is>
          <t>Drive clicks, sign-ups and sales.</t>
        </is>
      </c>
      <c r="D6" s="27" t="inlineStr">
        <is>
          <t>• 48 hours only — the mauve set is back
• Your early access opens tonight
• Build the routine, shop the edit</t>
        </is>
      </c>
    </row>
    <row r="7" ht="78" customHeight="1">
      <c r="A7" s="30" t="inlineStr">
        <is>
          <t>Community</t>
        </is>
      </c>
      <c r="B7" s="27" t="inlineStr">
        <is>
          <t>Founder, studio and reader-led content that builds belonging.</t>
        </is>
      </c>
      <c r="C7" s="27" t="inlineStr">
        <is>
          <t>Deepen loyalty; surface UGC &amp; advocacy.</t>
        </is>
      </c>
      <c r="D7" s="27" t="inlineStr">
        <is>
          <t>• Inside the studio where it's made
• You asked, our founder answers
• Vote the next Atelier shade into existence</t>
        </is>
      </c>
    </row>
  </sheetData>
  <mergeCells count="1">
    <mergeCell ref="A1:D1"/>
  </mergeCells>
  <printOptions horizontalCentered="1"/>
  <pageMargins left="0.75" right="0.75" top="1" bottom="1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tabColor rgb="002B2530"/>
    <outlinePr summaryBelow="1" summaryRight="1"/>
    <pageSetUpPr fitToPage="1"/>
  </sheetPr>
  <dimension ref="A1:D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8" customWidth="1" min="3" max="3"/>
    <col width="72" customWidth="1" min="4" max="4"/>
  </cols>
  <sheetData>
    <row r="1" ht="30" customHeight="1">
      <c r="A1" s="25" t="inlineStr">
        <is>
          <t>Hashtag Sets</t>
        </is>
      </c>
    </row>
    <row r="2">
      <c r="A2" s="2" t="inlineStr">
        <is>
          <t>Reference sets — the Calendar 'Hashtags' column points to a set name (e.g. #Set_Mood).</t>
        </is>
      </c>
    </row>
    <row r="3" ht="22" customHeight="1">
      <c r="A3" s="10" t="inlineStr">
        <is>
          <t>Set name</t>
        </is>
      </c>
      <c r="B3" s="10" t="inlineStr">
        <is>
          <t>Use for</t>
        </is>
      </c>
      <c r="C3" s="10" t="inlineStr">
        <is>
          <t>Count</t>
        </is>
      </c>
      <c r="D3" s="10" t="inlineStr">
        <is>
          <t>Hashtag string</t>
        </is>
      </c>
    </row>
    <row r="4" ht="46" customHeight="1">
      <c r="A4" s="31" t="inlineStr">
        <is>
          <t>#Set_Brand</t>
        </is>
      </c>
      <c r="B4" s="27" t="inlineStr">
        <is>
          <t>Brand &amp; community storytelling</t>
        </is>
      </c>
      <c r="C4" s="12">
        <f>LEN(TRIM(D4))-LEN(SUBSTITUTE(TRIM(D4),"#",""))+0</f>
        <v/>
      </c>
      <c r="D4" s="27" t="inlineStr">
        <is>
          <t>#LumiereAtelier #AtelierBeauty #SlowBeauty #BeautyStudio #MadeInAtelier #BehindTheBrand #BeautyCommunity</t>
        </is>
      </c>
    </row>
    <row r="5" ht="46" customHeight="1">
      <c r="A5" s="31" t="inlineStr">
        <is>
          <t>#Set_Mood</t>
        </is>
      </c>
      <c r="B5" s="27" t="inlineStr">
        <is>
          <t>Aspirational / mood reels</t>
        </is>
      </c>
      <c r="C5" s="12">
        <f>LEN(TRIM(D5))-LEN(SUBSTITUTE(TRIM(D5),"#",""))+0</f>
        <v/>
      </c>
      <c r="D5" s="27" t="inlineStr">
        <is>
          <t>#GoldenHourGlow #AutumnBeauty #SatinSkin #BeautyMood #EditorialBeauty #SkinFinish #BeautyAesthetic</t>
        </is>
      </c>
    </row>
    <row r="6" ht="46" customHeight="1">
      <c r="A6" s="31" t="inlineStr">
        <is>
          <t>#Set_Howto</t>
        </is>
      </c>
      <c r="B6" s="27" t="inlineStr">
        <is>
          <t>Educational tutorials</t>
        </is>
      </c>
      <c r="C6" s="12">
        <f>LEN(TRIM(D6))-LEN(SUBSTITUTE(TRIM(D6),"#",""))+0</f>
        <v/>
      </c>
      <c r="D6" s="27" t="inlineStr">
        <is>
          <t>#SkincareTips #BeautyHowTo #SerumLayering #SkinPrep #SPFFacts #IngredientEducation #BeautyRoutine</t>
        </is>
      </c>
    </row>
    <row r="7" ht="46" customHeight="1">
      <c r="A7" s="31" t="inlineStr">
        <is>
          <t>#Set_Palette</t>
        </is>
      </c>
      <c r="B7" s="27" t="inlineStr">
        <is>
          <t>Colour / palette pins</t>
        </is>
      </c>
      <c r="C7" s="12">
        <f>LEN(TRIM(D7))-LEN(SUBSTITUTE(TRIM(D7),"#",""))+0</f>
        <v/>
      </c>
      <c r="D7" s="27" t="inlineStr">
        <is>
          <t>#BlushPalette #ColourStory #BeautyFlatlay #MauveMakeup #AutumnPalette #ShadeInspo #BeautyBoard</t>
        </is>
      </c>
    </row>
    <row r="8" ht="46" customHeight="1">
      <c r="A8" s="31" t="inlineStr">
        <is>
          <t>#Set_Launch</t>
        </is>
      </c>
      <c r="B8" s="27" t="inlineStr">
        <is>
          <t>Conversion / launch &amp; restock</t>
        </is>
      </c>
      <c r="C8" s="12">
        <f>LEN(TRIM(D8))-LEN(SUBSTITUTE(TRIM(D8),"#",""))+0</f>
        <v/>
      </c>
      <c r="D8" s="27" t="inlineStr">
        <is>
          <t>#NewLaunch #AtelierEdit #EarlyAccess #Restock #ShopTheEdit #LimitedEdition #GiftGuide</t>
        </is>
      </c>
    </row>
  </sheetData>
  <mergeCells count="2">
    <mergeCell ref="A1:D1"/>
    <mergeCell ref="A2:D2"/>
  </mergeCells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2026-07-15T08:47:57Z</dcterms:created>
  <dcterms:modified xsi:type="dcterms:W3CDTF">2026-07-15T08:47:57Z</dcterms:modified>
</cp:coreProperties>
</file>